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7" lowestEdited="7" rupBuild="171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Peter_2\Downloads\"/>
    </mc:Choice>
  </mc:AlternateContent>
  <bookViews>
    <workbookView xWindow="0" yWindow="0" windowWidth="23016" windowHeight="8628"/>
  </bookViews>
  <sheets>
    <sheet name="A" sheetId="1" r:id="rId1"/>
    <sheet name="B" sheetId="2" r:id="rId2"/>
    <sheet name="Sheet3" sheetId="3" r:id="rId3"/>
  </sheets>
  <definedNames>
    <definedName name="_xlnm.Print_Area" localSheetId="0">A!$B$1:$E$46</definedName>
  </definedNames>
  <calcPr calcId="171027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8" i="2" l="1"/>
  <c r="E8" i="2" s="1"/>
  <c r="E10" i="1" s="1"/>
  <c r="C11" i="2"/>
  <c r="E11" i="2" s="1"/>
  <c r="E13" i="1" s="1"/>
  <c r="C7" i="2"/>
  <c r="C9" i="2"/>
  <c r="E9" i="2" s="1"/>
  <c r="E11" i="1" s="1"/>
  <c r="C10" i="2"/>
  <c r="E10" i="2" s="1"/>
  <c r="E12" i="1" s="1"/>
  <c r="C12" i="2"/>
  <c r="C13" i="2"/>
  <c r="E13" i="2" s="1"/>
  <c r="E15" i="1" s="1"/>
  <c r="C14" i="2"/>
  <c r="E14" i="2" s="1"/>
  <c r="E16" i="1" s="1"/>
  <c r="C15" i="2"/>
  <c r="E15" i="2" s="1"/>
  <c r="E17" i="1" s="1"/>
  <c r="C16" i="2"/>
  <c r="E16" i="2" s="1"/>
  <c r="E18" i="1" s="1"/>
  <c r="C17" i="2"/>
  <c r="E17" i="2" s="1"/>
  <c r="E19" i="1" s="1"/>
  <c r="C18" i="2"/>
  <c r="E18" i="2" s="1"/>
  <c r="E20" i="1" s="1"/>
  <c r="C19" i="2"/>
  <c r="E19" i="2"/>
  <c r="E21" i="1" s="1"/>
  <c r="C20" i="2"/>
  <c r="E20" i="2" s="1"/>
  <c r="E22" i="1" s="1"/>
  <c r="C21" i="2"/>
  <c r="E21" i="2" s="1"/>
  <c r="E23" i="1" s="1"/>
  <c r="E12" i="2"/>
  <c r="E14" i="1" s="1"/>
  <c r="D10" i="2"/>
  <c r="D9" i="2"/>
  <c r="D8" i="2"/>
  <c r="D21" i="2"/>
  <c r="D7" i="2"/>
  <c r="F7" i="2" s="1"/>
  <c r="F22" i="2" s="1"/>
  <c r="C30" i="1" s="1"/>
  <c r="D11" i="2"/>
  <c r="D12" i="2"/>
  <c r="D13" i="2"/>
  <c r="D14" i="2"/>
  <c r="D15" i="2"/>
  <c r="D16" i="2"/>
  <c r="D17" i="2"/>
  <c r="D18" i="2"/>
  <c r="D19" i="2"/>
  <c r="D20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 l="1"/>
  <c r="C29" i="1" s="1"/>
  <c r="D22" i="2"/>
  <c r="D24" i="1" s="1"/>
  <c r="C22" i="2"/>
  <c r="C24" i="1" l="1"/>
  <c r="E7" i="2"/>
  <c r="E22" i="2" l="1"/>
  <c r="E9" i="1"/>
  <c r="C28" i="1"/>
  <c r="D28" i="1" s="1"/>
  <c r="C27" i="1"/>
  <c r="D27" i="1" s="1"/>
</calcChain>
</file>

<file path=xl/sharedStrings.xml><?xml version="1.0" encoding="utf-8"?>
<sst xmlns="http://purl.oclc.org/ooxml/spreadsheetml/main" count="22" uniqueCount="20">
  <si>
    <t>Arbejdssted</t>
  </si>
  <si>
    <t>Medarbejder</t>
  </si>
  <si>
    <t>Tidsrum</t>
  </si>
  <si>
    <t>Støjniveau</t>
  </si>
  <si>
    <t>Samlet støjbelastning</t>
  </si>
  <si>
    <t>dB(A)</t>
  </si>
  <si>
    <t>minutter</t>
  </si>
  <si>
    <t>belastning</t>
  </si>
  <si>
    <t>%del af</t>
  </si>
  <si>
    <t>Pauser</t>
  </si>
  <si>
    <t>Virksomhed</t>
  </si>
  <si>
    <t>Aktioner</t>
  </si>
  <si>
    <t>Tilbud om arbejdsmedicinsk undersøgelse</t>
  </si>
  <si>
    <t>Tidsrum med høreværn krævet</t>
  </si>
  <si>
    <t>Tidsrum med høreværn til rådighed</t>
  </si>
  <si>
    <t>Minutter</t>
  </si>
  <si>
    <t>Afdeling</t>
  </si>
  <si>
    <t>Note: * 8 timers arbejdsdag = 480 minutter. Den fulde arbejdsdag skal registreres inkl. pauser</t>
  </si>
  <si>
    <t>Tilbud om audimetritrisk undersøgelse</t>
  </si>
  <si>
    <t>Position 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</si>
</sst>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0.0"/>
  </numFmts>
  <fonts count="7" x14ac:knownFonts="1">
    <font>
      <sz val="12"/>
      <name val="Arial"/>
    </font>
    <font>
      <b/>
      <sz val="12"/>
      <name val="Arial"/>
      <family val="2"/>
    </font>
    <font>
      <sz val="12"/>
      <color indexed="12"/>
      <name val="Arial"/>
    </font>
    <font>
      <sz val="8"/>
      <name val="Arial"/>
    </font>
    <font>
      <b/>
      <sz val="14"/>
      <name val="Arial"/>
      <family val="2"/>
    </font>
    <font>
      <sz val="14"/>
      <name val="Arial"/>
      <family val="2"/>
    </font>
    <font>
      <sz val="11"/>
      <name val="Arial"/>
    </font>
  </fonts>
  <fills count="3">
    <fill>
      <patternFill patternType="none"/>
    </fill>
    <fill>
      <patternFill patternType="gray125"/>
    </fill>
    <fill>
      <patternFill patternType="lightGray"/>
    </fill>
  </fills>
  <borders count="27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1" fontId="0" fillId="0" borderId="5" xfId="0" applyNumberFormat="1" applyBorder="1" applyAlignment="1">
      <alignment horizontal="center"/>
    </xf>
    <xf numFmtId="0" fontId="0" fillId="0" borderId="6" xfId="0" applyBorder="1"/>
    <xf numFmtId="0" fontId="4" fillId="0" borderId="7" xfId="0" applyFont="1" applyBorder="1"/>
    <xf numFmtId="172" fontId="4" fillId="0" borderId="7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2" borderId="9" xfId="0" applyFont="1" applyFill="1" applyBorder="1"/>
    <xf numFmtId="0" fontId="1" fillId="1" borderId="1" xfId="0" applyFont="1" applyFill="1" applyBorder="1"/>
    <xf numFmtId="0" fontId="1" fillId="1" borderId="1" xfId="0" applyFont="1" applyFill="1" applyBorder="1" applyAlignment="1">
      <alignment horizontal="center"/>
    </xf>
    <xf numFmtId="0" fontId="1" fillId="1" borderId="10" xfId="0" applyFont="1" applyFill="1" applyBorder="1" applyAlignment="1">
      <alignment horizontal="center"/>
    </xf>
    <xf numFmtId="0" fontId="1" fillId="1" borderId="11" xfId="0" applyFont="1" applyFill="1" applyBorder="1" applyAlignment="1">
      <alignment horizontal="center"/>
    </xf>
    <xf numFmtId="0" fontId="1" fillId="1" borderId="12" xfId="0" applyFont="1" applyFill="1" applyBorder="1"/>
    <xf numFmtId="0" fontId="1" fillId="1" borderId="12" xfId="0" applyFont="1" applyFill="1" applyBorder="1" applyAlignment="1">
      <alignment horizontal="center"/>
    </xf>
    <xf numFmtId="0" fontId="1" fillId="1" borderId="13" xfId="0" applyFont="1" applyFill="1" applyBorder="1" applyAlignment="1">
      <alignment horizontal="center"/>
    </xf>
    <xf numFmtId="0" fontId="1" fillId="1" borderId="6" xfId="0" applyFont="1" applyFill="1" applyBorder="1" applyAlignment="1">
      <alignment horizontal="center"/>
    </xf>
    <xf numFmtId="0" fontId="0" fillId="0" borderId="14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/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2" fillId="0" borderId="19" xfId="0" applyFont="1" applyBorder="1" applyProtection="1">
      <protection locked="0"/>
    </xf>
    <xf numFmtId="172" fontId="2" fillId="0" borderId="19" xfId="0" applyNumberFormat="1" applyFont="1" applyBorder="1" applyAlignment="1" applyProtection="1">
      <alignment horizontal="center"/>
      <protection locked="0"/>
    </xf>
    <xf numFmtId="0" fontId="2" fillId="0" borderId="20" xfId="0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14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21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left"/>
      <protection locked="0"/>
    </xf>
    <xf numFmtId="0" fontId="2" fillId="0" borderId="16" xfId="0" applyFont="1" applyBorder="1" applyAlignment="1" applyProtection="1">
      <alignment horizontal="left"/>
      <protection locked="0"/>
    </xf>
    <xf numFmtId="0" fontId="2" fillId="0" borderId="17" xfId="0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left"/>
      <protection locked="0"/>
    </xf>
    <xf numFmtId="0" fontId="2" fillId="0" borderId="24" xfId="0" applyFont="1" applyBorder="1" applyAlignment="1" applyProtection="1">
      <alignment horizontal="left"/>
      <protection locked="0"/>
    </xf>
    <xf numFmtId="0" fontId="2" fillId="0" borderId="25" xfId="0" applyFont="1" applyBorder="1" applyAlignment="1" applyProtection="1">
      <alignment horizontal="left"/>
      <protection locked="0"/>
    </xf>
    <xf numFmtId="0" fontId="2" fillId="0" borderId="26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3</xdr:col>
      <xdr:colOff>350520</xdr:colOff>
      <xdr:row>44</xdr:row>
      <xdr:rowOff>160020</xdr:rowOff>
    </xdr:from>
    <xdr:to>
      <xdr:col>4</xdr:col>
      <xdr:colOff>960120</xdr:colOff>
      <xdr:row>46</xdr:row>
      <xdr:rowOff>0</xdr:rowOff>
    </xdr:to>
    <xdr:pic>
      <xdr:nvPicPr>
        <xdr:cNvPr id="1027" name="Picture 1" descr="Grontmij_logo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9022080"/>
          <a:ext cx="153924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B1:E32"/>
  <sheetViews>
    <sheetView tabSelected="1" topLeftCell="A19" workbookViewId="0">
      <selection activeCell="F47" sqref="F47"/>
    </sheetView>
  </sheetViews>
  <sheetFormatPr defaultRowHeight="15" x14ac:dyDescent="0.25"/>
  <cols>
    <col min="2" max="2" width="34.90625" customWidth="1"/>
    <col min="3" max="3" width="12.1796875" customWidth="1"/>
    <col min="4" max="4" width="11.08984375" customWidth="1"/>
    <col min="5" max="5" width="11.81640625" customWidth="1"/>
  </cols>
  <sheetData>
    <row r="1" spans="2:5" ht="15.6" thickBot="1" x14ac:dyDescent="0.3"/>
    <row r="2" spans="2:5" ht="21" customHeight="1" x14ac:dyDescent="0.3">
      <c r="B2" s="2" t="s">
        <v>10</v>
      </c>
      <c r="C2" s="36"/>
      <c r="D2" s="37"/>
      <c r="E2" s="38"/>
    </row>
    <row r="3" spans="2:5" ht="21" customHeight="1" x14ac:dyDescent="0.3">
      <c r="B3" s="4" t="s">
        <v>16</v>
      </c>
      <c r="C3" s="39"/>
      <c r="D3" s="40"/>
      <c r="E3" s="41"/>
    </row>
    <row r="4" spans="2:5" ht="21" customHeight="1" x14ac:dyDescent="0.3">
      <c r="B4" s="4" t="s">
        <v>1</v>
      </c>
      <c r="C4" s="39"/>
      <c r="D4" s="40"/>
      <c r="E4" s="41"/>
    </row>
    <row r="5" spans="2:5" ht="21" customHeight="1" thickBot="1" x14ac:dyDescent="0.35">
      <c r="B5" s="3" t="s">
        <v>2</v>
      </c>
      <c r="C5" s="42"/>
      <c r="D5" s="43"/>
      <c r="E5" s="44"/>
    </row>
    <row r="6" spans="2:5" ht="15.6" thickBot="1" x14ac:dyDescent="0.3"/>
    <row r="7" spans="2:5" ht="15.6" x14ac:dyDescent="0.3">
      <c r="B7" s="11" t="s">
        <v>0</v>
      </c>
      <c r="C7" s="12" t="s">
        <v>3</v>
      </c>
      <c r="D7" s="13" t="s">
        <v>2</v>
      </c>
      <c r="E7" s="14" t="s">
        <v>8</v>
      </c>
    </row>
    <row r="8" spans="2:5" ht="16.2" thickBot="1" x14ac:dyDescent="0.35">
      <c r="B8" s="15"/>
      <c r="C8" s="16" t="s">
        <v>5</v>
      </c>
      <c r="D8" s="17" t="s">
        <v>6</v>
      </c>
      <c r="E8" s="18" t="s">
        <v>7</v>
      </c>
    </row>
    <row r="9" spans="2:5" x14ac:dyDescent="0.25">
      <c r="B9" s="30" t="s">
        <v>19</v>
      </c>
      <c r="C9" s="31">
        <v>80</v>
      </c>
      <c r="D9" s="32">
        <v>30</v>
      </c>
      <c r="E9" s="5">
        <f>IF(B!E7&gt;0,B!E7,"")</f>
        <v>100</v>
      </c>
    </row>
    <row r="10" spans="2:5" x14ac:dyDescent="0.25">
      <c r="B10" s="30"/>
      <c r="C10" s="31"/>
      <c r="D10" s="32"/>
      <c r="E10" s="5" t="str">
        <f>IF(B!E8&gt;0,B!E8,"")</f>
        <v/>
      </c>
    </row>
    <row r="11" spans="2:5" x14ac:dyDescent="0.25">
      <c r="B11" s="30"/>
      <c r="C11" s="31"/>
      <c r="D11" s="32"/>
      <c r="E11" s="5" t="str">
        <f>IF(B!E9&gt;0,B!E9,"")</f>
        <v/>
      </c>
    </row>
    <row r="12" spans="2:5" x14ac:dyDescent="0.25">
      <c r="B12" s="30"/>
      <c r="C12" s="31"/>
      <c r="D12" s="32"/>
      <c r="E12" s="5" t="str">
        <f>IF(B!E10&gt;0,B!E10,"")</f>
        <v/>
      </c>
    </row>
    <row r="13" spans="2:5" x14ac:dyDescent="0.25">
      <c r="B13" s="30"/>
      <c r="C13" s="31"/>
      <c r="D13" s="32"/>
      <c r="E13" s="5" t="str">
        <f>IF(B!E11&gt;0,B!E11,"")</f>
        <v/>
      </c>
    </row>
    <row r="14" spans="2:5" x14ac:dyDescent="0.25">
      <c r="B14" s="30"/>
      <c r="C14" s="31"/>
      <c r="D14" s="32"/>
      <c r="E14" s="5" t="str">
        <f>IF(B!E12&gt;0,B!E12,"")</f>
        <v/>
      </c>
    </row>
    <row r="15" spans="2:5" x14ac:dyDescent="0.25">
      <c r="B15" s="30"/>
      <c r="C15" s="31"/>
      <c r="D15" s="32"/>
      <c r="E15" s="5" t="str">
        <f>IF(B!E13&gt;0,B!E13,"")</f>
        <v/>
      </c>
    </row>
    <row r="16" spans="2:5" x14ac:dyDescent="0.25">
      <c r="B16" s="30"/>
      <c r="C16" s="31"/>
      <c r="D16" s="32"/>
      <c r="E16" s="5" t="str">
        <f>IF(B!E14&gt;0,B!E14,"")</f>
        <v/>
      </c>
    </row>
    <row r="17" spans="2:5" x14ac:dyDescent="0.25">
      <c r="B17" s="30"/>
      <c r="C17" s="31"/>
      <c r="D17" s="32"/>
      <c r="E17" s="5" t="str">
        <f>IF(B!E15&gt;0,B!E15,"")</f>
        <v/>
      </c>
    </row>
    <row r="18" spans="2:5" x14ac:dyDescent="0.25">
      <c r="B18" s="30"/>
      <c r="C18" s="31"/>
      <c r="D18" s="32"/>
      <c r="E18" s="5" t="str">
        <f>IF(B!E16&gt;0,B!E16,"")</f>
        <v/>
      </c>
    </row>
    <row r="19" spans="2:5" x14ac:dyDescent="0.25">
      <c r="B19" s="30"/>
      <c r="C19" s="31"/>
      <c r="D19" s="32"/>
      <c r="E19" s="5" t="str">
        <f>IF(B!E17&gt;0,B!E17,"")</f>
        <v/>
      </c>
    </row>
    <row r="20" spans="2:5" x14ac:dyDescent="0.25">
      <c r="B20" s="30"/>
      <c r="C20" s="31"/>
      <c r="D20" s="32"/>
      <c r="E20" s="5" t="str">
        <f>IF(B!E18&gt;0,B!E18,"")</f>
        <v/>
      </c>
    </row>
    <row r="21" spans="2:5" x14ac:dyDescent="0.25">
      <c r="B21" s="30"/>
      <c r="C21" s="31"/>
      <c r="D21" s="32"/>
      <c r="E21" s="5" t="str">
        <f>IF(B!E19&gt;0,B!E19,"")</f>
        <v/>
      </c>
    </row>
    <row r="22" spans="2:5" x14ac:dyDescent="0.25">
      <c r="B22" s="30"/>
      <c r="C22" s="31"/>
      <c r="D22" s="32"/>
      <c r="E22" s="5" t="str">
        <f>IF(B!E20&gt;0,B!E20,"")</f>
        <v/>
      </c>
    </row>
    <row r="23" spans="2:5" ht="15.6" thickBot="1" x14ac:dyDescent="0.3">
      <c r="B23" s="30" t="s">
        <v>9</v>
      </c>
      <c r="C23" s="31"/>
      <c r="D23" s="32"/>
      <c r="E23" s="5" t="str">
        <f>IF(B!E21&gt;0,B!E21,"")</f>
        <v/>
      </c>
    </row>
    <row r="24" spans="2:5" ht="18" thickBot="1" x14ac:dyDescent="0.35">
      <c r="B24" s="7" t="s">
        <v>4</v>
      </c>
      <c r="C24" s="8">
        <f>10*LOG(B!C22)</f>
        <v>67.95880017344075</v>
      </c>
      <c r="D24" s="9" t="str">
        <f>CONCATENATE(B!D22," *")</f>
        <v>30 *</v>
      </c>
      <c r="E24" s="10"/>
    </row>
    <row r="25" spans="2:5" ht="15.6" thickBot="1" x14ac:dyDescent="0.3"/>
    <row r="26" spans="2:5" ht="16.2" thickBot="1" x14ac:dyDescent="0.35">
      <c r="B26" s="1" t="s">
        <v>11</v>
      </c>
      <c r="C26" s="23"/>
      <c r="D26" s="19"/>
      <c r="E26" s="20"/>
    </row>
    <row r="27" spans="2:5" ht="17.399999999999999" x14ac:dyDescent="0.3">
      <c r="B27" s="23" t="s">
        <v>18</v>
      </c>
      <c r="C27" s="24" t="str">
        <f>IF(C24&gt;=80,IF(C24&lt;85,"Ja","-"),"Nej")</f>
        <v>Nej</v>
      </c>
      <c r="D27" s="34" t="str">
        <f>IF(C27="Ja","NB !","")</f>
        <v/>
      </c>
      <c r="E27" s="20"/>
    </row>
    <row r="28" spans="2:5" ht="17.399999999999999" x14ac:dyDescent="0.3">
      <c r="B28" s="26" t="s">
        <v>12</v>
      </c>
      <c r="C28" s="27" t="str">
        <f>IF(C24&gt;=85,"Ja","Nej")</f>
        <v>Nej</v>
      </c>
      <c r="D28" s="35" t="str">
        <f>IF(C28="Ja","NB !","")</f>
        <v/>
      </c>
      <c r="E28" s="29"/>
    </row>
    <row r="29" spans="2:5" x14ac:dyDescent="0.25">
      <c r="B29" s="26" t="s">
        <v>13</v>
      </c>
      <c r="C29" s="27">
        <f>+B!G22</f>
        <v>0</v>
      </c>
      <c r="D29" s="28" t="s">
        <v>15</v>
      </c>
      <c r="E29" s="29"/>
    </row>
    <row r="30" spans="2:5" ht="15.6" thickBot="1" x14ac:dyDescent="0.3">
      <c r="B30" s="21" t="s">
        <v>14</v>
      </c>
      <c r="C30" s="25">
        <f>+B!F22</f>
        <v>30</v>
      </c>
      <c r="D30" s="22" t="s">
        <v>15</v>
      </c>
      <c r="E30" s="6"/>
    </row>
    <row r="32" spans="2:5" x14ac:dyDescent="0.25">
      <c r="B32" s="33" t="s">
        <v>17</v>
      </c>
    </row>
  </sheetData>
  <sheetProtection sheet="1" objects="1" scenarios="1"/>
  <mergeCells count="4">
    <mergeCell ref="C2:E2"/>
    <mergeCell ref="C4:E4"/>
    <mergeCell ref="C5:E5"/>
    <mergeCell ref="C3:E3"/>
  </mergeCells>
  <phoneticPr fontId="3" type="noConversion"/>
  <pageMargins left="0.75" right="0.57999999999999996" top="1" bottom="0.55000000000000004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C7:G22"/>
  <sheetViews>
    <sheetView workbookViewId="0">
      <selection activeCell="E8" sqref="E8:E21"/>
    </sheetView>
  </sheetViews>
  <sheetFormatPr defaultRowHeight="15" x14ac:dyDescent="0.25"/>
  <cols>
    <col min="3" max="3" width="10" bestFit="1" customWidth="1"/>
  </cols>
  <sheetData>
    <row r="7" spans="3:7" x14ac:dyDescent="0.25">
      <c r="C7">
        <f>IF(A!C9&gt;0,IF(A!D9&gt;0,10^(A!C9/10)*A!D9,""),"")</f>
        <v>3000000000</v>
      </c>
      <c r="D7">
        <f>A!D9</f>
        <v>30</v>
      </c>
      <c r="E7">
        <f>IF(C7&lt;&gt;"",C7/C$22,0)/480*100</f>
        <v>100</v>
      </c>
      <c r="F7">
        <f>IF(A!C9&gt;=80,D7,"")</f>
        <v>30</v>
      </c>
      <c r="G7" t="str">
        <f>IF(A!C9&gt;=85,D7,"")</f>
        <v/>
      </c>
    </row>
    <row r="8" spans="3:7" x14ac:dyDescent="0.25">
      <c r="C8" t="str">
        <f>IF(A!C10&gt;0,IF(A!D10&gt;0,10^(A!C10/10)*A!D10,""),"")</f>
        <v/>
      </c>
      <c r="D8">
        <f>A!D10</f>
        <v>0</v>
      </c>
      <c r="E8">
        <f t="shared" ref="E8:E21" si="0">IF(C8&lt;&gt;"",C8/C$22,0)/480*100</f>
        <v>0</v>
      </c>
      <c r="F8" t="str">
        <f>IF(A!C10&gt;=80,D8,"")</f>
        <v/>
      </c>
      <c r="G8" t="str">
        <f>IF(A!C10&gt;=85,D8,"")</f>
        <v/>
      </c>
    </row>
    <row r="9" spans="3:7" x14ac:dyDescent="0.25">
      <c r="C9" t="str">
        <f>IF(A!C11&gt;0,IF(A!D11&gt;0,10^(A!C11/10)*A!D11,""),"")</f>
        <v/>
      </c>
      <c r="D9">
        <f>A!D11</f>
        <v>0</v>
      </c>
      <c r="E9">
        <f t="shared" si="0"/>
        <v>0</v>
      </c>
      <c r="F9" t="str">
        <f>IF(A!C11&gt;=80,D9,"")</f>
        <v/>
      </c>
      <c r="G9" t="str">
        <f>IF(A!C11&gt;=85,D9,"")</f>
        <v/>
      </c>
    </row>
    <row r="10" spans="3:7" x14ac:dyDescent="0.25">
      <c r="C10" t="str">
        <f>IF(A!C12&gt;0,IF(A!D12&gt;0,10^(A!C12/10)*A!D12,""),"")</f>
        <v/>
      </c>
      <c r="D10">
        <f>A!D12</f>
        <v>0</v>
      </c>
      <c r="E10">
        <f t="shared" si="0"/>
        <v>0</v>
      </c>
      <c r="F10" t="str">
        <f>IF(A!C12&gt;=80,D10,"")</f>
        <v/>
      </c>
      <c r="G10" t="str">
        <f>IF(A!C12&gt;=85,D10,"")</f>
        <v/>
      </c>
    </row>
    <row r="11" spans="3:7" x14ac:dyDescent="0.25">
      <c r="C11" t="str">
        <f>IF(A!C13&gt;0,IF(A!D13&gt;0,10^(A!C13/10)*A!D13,""),"")</f>
        <v/>
      </c>
      <c r="D11">
        <f>A!D13</f>
        <v>0</v>
      </c>
      <c r="E11">
        <f t="shared" si="0"/>
        <v>0</v>
      </c>
      <c r="F11" t="str">
        <f>IF(A!C13&gt;=80,D11,"")</f>
        <v/>
      </c>
      <c r="G11" t="str">
        <f>IF(A!C13&gt;=85,D11,"")</f>
        <v/>
      </c>
    </row>
    <row r="12" spans="3:7" x14ac:dyDescent="0.25">
      <c r="C12" t="str">
        <f>IF(A!C14&gt;0,IF(A!D14&gt;0,10^(A!C14/10)*A!D14,""),"")</f>
        <v/>
      </c>
      <c r="D12">
        <f>A!D14</f>
        <v>0</v>
      </c>
      <c r="E12">
        <f t="shared" si="0"/>
        <v>0</v>
      </c>
      <c r="F12" t="str">
        <f>IF(A!C14&gt;=80,D12,"")</f>
        <v/>
      </c>
      <c r="G12" t="str">
        <f>IF(A!C14&gt;=85,D12,"")</f>
        <v/>
      </c>
    </row>
    <row r="13" spans="3:7" x14ac:dyDescent="0.25">
      <c r="C13" t="str">
        <f>IF(A!C15&gt;0,IF(A!D15&gt;0,10^(A!C15/10)*A!D15,""),"")</f>
        <v/>
      </c>
      <c r="D13">
        <f>A!D15</f>
        <v>0</v>
      </c>
      <c r="E13">
        <f t="shared" si="0"/>
        <v>0</v>
      </c>
      <c r="F13" t="str">
        <f>IF(A!C15&gt;=80,D13,"")</f>
        <v/>
      </c>
      <c r="G13" t="str">
        <f>IF(A!C15&gt;=85,D13,"")</f>
        <v/>
      </c>
    </row>
    <row r="14" spans="3:7" x14ac:dyDescent="0.25">
      <c r="C14" t="str">
        <f>IF(A!C16&gt;0,IF(A!D16&gt;0,10^(A!C16/10)*A!D16,""),"")</f>
        <v/>
      </c>
      <c r="D14">
        <f>A!D16</f>
        <v>0</v>
      </c>
      <c r="E14">
        <f t="shared" si="0"/>
        <v>0</v>
      </c>
      <c r="F14" t="str">
        <f>IF(A!C16&gt;=80,D14,"")</f>
        <v/>
      </c>
      <c r="G14" t="str">
        <f>IF(A!C16&gt;=85,D14,"")</f>
        <v/>
      </c>
    </row>
    <row r="15" spans="3:7" x14ac:dyDescent="0.25">
      <c r="C15" t="str">
        <f>IF(A!C17&gt;0,IF(A!D17&gt;0,10^(A!C17/10)*A!D17,""),"")</f>
        <v/>
      </c>
      <c r="D15">
        <f>A!D17</f>
        <v>0</v>
      </c>
      <c r="E15">
        <f t="shared" si="0"/>
        <v>0</v>
      </c>
      <c r="F15" t="str">
        <f>IF(A!C17&gt;=80,D15,"")</f>
        <v/>
      </c>
      <c r="G15" t="str">
        <f>IF(A!C17&gt;=85,D15,"")</f>
        <v/>
      </c>
    </row>
    <row r="16" spans="3:7" x14ac:dyDescent="0.25">
      <c r="C16" t="str">
        <f>IF(A!C18&gt;0,IF(A!D18&gt;0,10^(A!C18/10)*A!D18,""),"")</f>
        <v/>
      </c>
      <c r="D16">
        <f>A!D18</f>
        <v>0</v>
      </c>
      <c r="E16">
        <f t="shared" si="0"/>
        <v>0</v>
      </c>
      <c r="F16" t="str">
        <f>IF(A!C18&gt;=80,D16,"")</f>
        <v/>
      </c>
      <c r="G16" t="str">
        <f>IF(A!C18&gt;=85,D16,"")</f>
        <v/>
      </c>
    </row>
    <row r="17" spans="3:7" x14ac:dyDescent="0.25">
      <c r="C17" t="str">
        <f>IF(A!C19&gt;0,IF(A!D19&gt;0,10^(A!C19/10)*A!D19,""),"")</f>
        <v/>
      </c>
      <c r="D17">
        <f>A!D19</f>
        <v>0</v>
      </c>
      <c r="E17">
        <f t="shared" si="0"/>
        <v>0</v>
      </c>
      <c r="F17" t="str">
        <f>IF(A!C19&gt;=80,D17,"")</f>
        <v/>
      </c>
      <c r="G17" t="str">
        <f>IF(A!C19&gt;=85,D17,"")</f>
        <v/>
      </c>
    </row>
    <row r="18" spans="3:7" x14ac:dyDescent="0.25">
      <c r="C18" t="str">
        <f>IF(A!C20&gt;0,IF(A!D20&gt;0,10^(A!C20/10)*A!D20,""),"")</f>
        <v/>
      </c>
      <c r="D18">
        <f>A!D20</f>
        <v>0</v>
      </c>
      <c r="E18">
        <f t="shared" si="0"/>
        <v>0</v>
      </c>
      <c r="F18" t="str">
        <f>IF(A!C20&gt;=80,D18,"")</f>
        <v/>
      </c>
      <c r="G18" t="str">
        <f>IF(A!C20&gt;=85,D18,"")</f>
        <v/>
      </c>
    </row>
    <row r="19" spans="3:7" x14ac:dyDescent="0.25">
      <c r="C19" t="str">
        <f>IF(A!C21&gt;0,IF(A!D21&gt;0,10^(A!C21/10)*A!D21,""),"")</f>
        <v/>
      </c>
      <c r="D19">
        <f>A!D21</f>
        <v>0</v>
      </c>
      <c r="E19">
        <f t="shared" si="0"/>
        <v>0</v>
      </c>
      <c r="F19" t="str">
        <f>IF(A!C21&gt;=80,D19,"")</f>
        <v/>
      </c>
      <c r="G19" t="str">
        <f>IF(A!C21&gt;=85,D19,"")</f>
        <v/>
      </c>
    </row>
    <row r="20" spans="3:7" x14ac:dyDescent="0.25">
      <c r="C20" t="str">
        <f>IF(A!C22&gt;0,IF(A!D22&gt;0,10^(A!C22/10)*A!D22,""),"")</f>
        <v/>
      </c>
      <c r="D20">
        <f>A!D22</f>
        <v>0</v>
      </c>
      <c r="E20">
        <f t="shared" si="0"/>
        <v>0</v>
      </c>
      <c r="F20" t="str">
        <f>IF(A!C22&gt;=80,D20,"")</f>
        <v/>
      </c>
      <c r="G20" t="str">
        <f>IF(A!C22&gt;=85,D20,"")</f>
        <v/>
      </c>
    </row>
    <row r="21" spans="3:7" x14ac:dyDescent="0.25">
      <c r="C21" t="str">
        <f>IF(A!C23&gt;0,IF(A!D23&gt;0,10^(A!C23/10)*A!D23,""),"")</f>
        <v/>
      </c>
      <c r="D21">
        <f>A!D23</f>
        <v>0</v>
      </c>
      <c r="E21">
        <f t="shared" si="0"/>
        <v>0</v>
      </c>
      <c r="F21" t="str">
        <f>IF(A!C23&gt;=80,D21,"")</f>
        <v/>
      </c>
      <c r="G21" t="str">
        <f>IF(A!C23&gt;=85,D21,"")</f>
        <v/>
      </c>
    </row>
    <row r="22" spans="3:7" x14ac:dyDescent="0.25">
      <c r="C22">
        <f>SUM(C7:C21)/480</f>
        <v>6250000</v>
      </c>
      <c r="D22">
        <f>SUM(D7:D21)</f>
        <v>30</v>
      </c>
      <c r="E22">
        <f>SUM(E7:E21)</f>
        <v>100</v>
      </c>
      <c r="F22">
        <f>SUM(F7:F21)</f>
        <v>30</v>
      </c>
      <c r="G22">
        <f>SUM(G7:G21)</f>
        <v>0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A</vt:lpstr>
      <vt:lpstr>B</vt:lpstr>
      <vt:lpstr>Sheet3</vt:lpstr>
      <vt:lpstr>A!Udskriftsområde</vt:lpstr>
    </vt:vector>
  </TitlesOfParts>
  <Company>Carlbro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Jørgen Heiden</dc:creator>
  <cp:lastModifiedBy>Peter Munkholm</cp:lastModifiedBy>
  <cp:lastPrinted>2008-11-14T12:26:16Z</cp:lastPrinted>
  <dcterms:created xsi:type="dcterms:W3CDTF">2007-02-04T12:47:41Z</dcterms:created>
  <dcterms:modified xsi:type="dcterms:W3CDTF">2016-10-12T09:38:29Z</dcterms:modified>
</cp:coreProperties>
</file>